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F 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<sst xmlns="http://schemas.openxmlformats.org/spreadsheetml/2006/main" count="116" uniqueCount="83">
  <si>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 xml:space="preserve">U.A.T.JUDETULUI BRAILA </t>
  </si>
  <si>
    <t xml:space="preserve">                                                   PROIECT   BUGET 2019</t>
  </si>
  <si>
    <t xml:space="preserve">                                                    SECTIUNEA DE FUNCTIONARE</t>
  </si>
  <si>
    <t>Mii lei</t>
  </si>
  <si>
    <t>VENITURI</t>
  </si>
  <si>
    <t>PROPUNERI BUGET</t>
  </si>
  <si>
    <t>VENITURI PROPRII</t>
  </si>
  <si>
    <t>04.02.01 COTE DEFALCATE DIN IMPOZITUL PE VENIT (11,25%)</t>
  </si>
  <si>
    <t>04.02.04 COTA DE 17.25% LA DISPOZITIA C.J. PT.ECHILIB.BUG. LOC.</t>
  </si>
  <si>
    <t>11.02.01 SUME DEFALCATE DIN TVA ptr finantarea:</t>
  </si>
  <si>
    <t>Platii contributiilor ptr. pers. neclerical angajat in unitatile de cult din tara</t>
  </si>
  <si>
    <t>Bunuri si servicii pentru intretinerea curenta a unitatilor  de invatamant special</t>
  </si>
  <si>
    <t xml:space="preserve">Drepturile copiilor cu cerinte educationale speciale </t>
  </si>
  <si>
    <t>Programul pentru scoli al Romaniei</t>
  </si>
  <si>
    <t xml:space="preserve">Plata stimulentelor educationale acordate copiilor din familii defavorizate </t>
  </si>
  <si>
    <t>Serviciilor publ.comunitare de evid.a pers.de sub autoritatea consiliului judetean</t>
  </si>
  <si>
    <t>11.02.05 SUME DEFALCATE DIN TVA PTR. DRUMURI JUDETENE</t>
  </si>
  <si>
    <t>11.02.06 SUME DEFALCATE DIN TVA PENTRU ECHILIBRARE</t>
  </si>
  <si>
    <t>37.02.03 VARSAMINTE DIN SECT.FUNCT. PT. SECT. DEZV.</t>
  </si>
  <si>
    <t>42.02.21 FINANTAREA DREPTURILOR ACORDATE PERSOANELOR CU HANDICAP</t>
  </si>
  <si>
    <t>TOTAL</t>
  </si>
  <si>
    <t xml:space="preserve">UNITATEA ADMINISTRATIV TERITORIALA A JUDETULUI BRAILA </t>
  </si>
  <si>
    <t>PROIECT   BUGET 2019</t>
  </si>
  <si>
    <t>SECTIUNEA DE FUNCTIONARE</t>
  </si>
  <si>
    <t>MII LEI</t>
  </si>
  <si>
    <t>PROPUNERI BUGET              2019</t>
  </si>
  <si>
    <t>INSTITUTIA</t>
  </si>
  <si>
    <t>51.02.01 AUTORITATI EXECUTIVE - CJ -aparat propriu</t>
  </si>
  <si>
    <t>Cheltuieli de personal</t>
  </si>
  <si>
    <t>Bunuri si servicii</t>
  </si>
  <si>
    <t>Transferuri interne, din care :</t>
  </si>
  <si>
    <t xml:space="preserve">Uniunea Arhitectilor din Romania </t>
  </si>
  <si>
    <t>Asociatia Directorilor Economici</t>
  </si>
  <si>
    <t>Asociatia Secretarilor de judete</t>
  </si>
  <si>
    <t>Asociatia Localitatilor si Zonelor Istorice si de Arta din Romania</t>
  </si>
  <si>
    <t>Asociatia Zonelor Pescaresti</t>
  </si>
  <si>
    <t>Uniunea Consiliilor Judetene din Romania</t>
  </si>
  <si>
    <t>CIED</t>
  </si>
  <si>
    <t xml:space="preserve">Alte cheltuieli - varsaminte persoane cu handicap </t>
  </si>
  <si>
    <t xml:space="preserve">54.02.05 FOND DE REZERVA </t>
  </si>
  <si>
    <t>54.02.10 DIRECTIA PUBLICA COMUNITAR DE EVIDENTA   A PERSOANELOR</t>
  </si>
  <si>
    <t>Transferuri interne</t>
  </si>
  <si>
    <t xml:space="preserve">            din care: cheltuieli de personal</t>
  </si>
  <si>
    <t xml:space="preserve">                            bunuri si servicii</t>
  </si>
  <si>
    <t>60.02.02 APARARE NATIONALA- CENTRUL  MILITAR JUDETEAN</t>
  </si>
  <si>
    <t>61.02.05  PROTECTIE CIVILA - INSPECTORATUL PENTRU SITUATII DE URGENTA</t>
  </si>
  <si>
    <t>65.02.03 INVATAMANT PRESCOLAR SI GIMNAZIAL</t>
  </si>
  <si>
    <t>Programul pentru scoli</t>
  </si>
  <si>
    <t>65.02.07.04 CENTRUL SCOLAR PENTRU EDUCATIE INCLUZIVA</t>
  </si>
  <si>
    <t>Cheltuieli de personal- transport profesori de la si la locul de munca</t>
  </si>
  <si>
    <t>Asistenta sociala - Drepturi CES</t>
  </si>
  <si>
    <t>Asistenta sociala - Drepturi CES hotarare judecatoreasca</t>
  </si>
  <si>
    <t>Alte cheltuieli - burse</t>
  </si>
  <si>
    <t xml:space="preserve">65.02.07.06 CENTRUL JUDETEAN DE RESURSE SI ASISTENTA EDUCATIONALA </t>
  </si>
  <si>
    <t>Cheltuieli de personal  transport profesori de la si la locul de munca</t>
  </si>
  <si>
    <t>65.02.07.07 SCOALA GIMNAZIALA SPECIALA TICHILESTI</t>
  </si>
  <si>
    <t xml:space="preserve">65.02.50 </t>
  </si>
  <si>
    <t>Premii elevi si profesori</t>
  </si>
  <si>
    <t>66.02 SANATATE</t>
  </si>
  <si>
    <t xml:space="preserve">Bunuri si servicii </t>
  </si>
  <si>
    <t>Transferuri curente (Spitalul Judetean de Urgenta Braila)</t>
  </si>
  <si>
    <r>
      <rPr>
        <b/>
        <sz val="13"/>
        <rFont val="Arial"/>
        <family val="2"/>
      </rPr>
      <t xml:space="preserve">67.02.03.02 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BIBLIOTECA JUDETEANA " PANAIT ISTRATI"</t>
    </r>
  </si>
  <si>
    <t>TRANSFERURI INTRE UNITATI ( SUBVENTII + VENITURI PROPRII)</t>
  </si>
  <si>
    <r>
      <rPr>
        <b/>
        <sz val="13"/>
        <rFont val="Arial"/>
        <family val="2"/>
      </rPr>
      <t xml:space="preserve">67.02.03.03 </t>
    </r>
    <r>
      <rPr>
        <sz val="13"/>
        <rFont val="Arial"/>
        <family val="2"/>
      </rPr>
      <t xml:space="preserve">  </t>
    </r>
    <r>
      <rPr>
        <b/>
        <sz val="13"/>
        <rFont val="Arial"/>
        <family val="2"/>
      </rPr>
      <t>MUZEUL BRAILEI " CAROL I"</t>
    </r>
  </si>
  <si>
    <t xml:space="preserve">                            alte cheltuieli - varsaminte persoane cu handicap</t>
  </si>
  <si>
    <t>67.02.03.05 SCOALA POPULARA DE ARTA  “ VESPASIAN LUNGU"</t>
  </si>
  <si>
    <t>67.02.03.08  CENTRUL JUDETEAN PENTRU PROMOVAREA SI CONSERVAREA CULTURII TRADITIONALE</t>
  </si>
  <si>
    <t xml:space="preserve">67.02.03.04 INSTITUTIA PUBLICA DE SPECTACOLE  "LYRA" </t>
  </si>
  <si>
    <t>67.02.05.03 INTRETINERE GRADINI PUBLICE, PARCURI, ZONE VERZI, BAZE SPORTIVE SI DE AGREMENT, DIN CARE:</t>
  </si>
  <si>
    <t>Sala Polivalenta</t>
  </si>
  <si>
    <t xml:space="preserve">TRANSFERURI PATINOAR ARTIFICIAL </t>
  </si>
  <si>
    <t>67.02.05 SPORT</t>
  </si>
  <si>
    <t>Handbal</t>
  </si>
  <si>
    <t>Programe sportive</t>
  </si>
  <si>
    <t>67.02.06 SERVICII RELIGIOASE-Salarizarea personalului neclerical</t>
  </si>
  <si>
    <r>
      <rPr>
        <b/>
        <sz val="13"/>
        <rFont val="Arial"/>
        <family val="2"/>
      </rPr>
      <t>68.02.05.02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 DIRECTIA GENERALA DE ASISTENTA SOCIALA SI PROTECTIA COPILULUI - DREPTURI ACORDATE PERSOANELOR CU HANDICAP</t>
    </r>
  </si>
  <si>
    <t>Asistenta sociala</t>
  </si>
  <si>
    <t>68.02.06 DIRECTIA GENERALA DE ASISTENTA SOCIALA SI PROTECTIA COPILULUI  - Protectia copilului</t>
  </si>
  <si>
    <t>Alte cheltuieli ( varsaminte persoane cu handicap)</t>
  </si>
  <si>
    <t>68.02.50 DIRECTIA GENERALA DE ASISTENTA SOCIALA SI PROTECTIA COPILULUI – Centre persoane adulte cu handicap</t>
  </si>
  <si>
    <t>74.02 PROTECTIA MEDIULUI</t>
  </si>
  <si>
    <t>Bunuri si servicii- Titlu executoriu</t>
  </si>
  <si>
    <t>84.02.03.01 DRUMURI SI PODURI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</si>
</sst>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#,##0.00"/>
  </numFmts>
  <fonts count="19">
    <font>
      <sz val="10"/>
      <name val="Arial"/>
      <family val="0"/>
    </font>
    <font>
      <b/>
      <sz val="14"/>
      <name val="Arial"/>
      <family val="2"/>
    </font>
    <font>
      <b/>
      <sz val="14"/>
      <name val="TimesRomanR"/>
      <family val="0"/>
    </font>
    <font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3"/>
      <name val="TimesRomanR"/>
      <family val="0"/>
    </font>
    <font>
      <b/>
      <sz val="16"/>
      <name val="Arial"/>
      <family val="2"/>
    </font>
    <font>
      <i/>
      <sz val="12"/>
      <name val="Arial"/>
      <family val="2"/>
    </font>
    <font>
      <i/>
      <sz val="12"/>
      <name val="Times New (W1)"/>
      <family val="1"/>
    </font>
    <font>
      <i/>
      <sz val="14"/>
      <name val="Arial"/>
      <family val="2"/>
    </font>
    <font>
      <i/>
      <sz val="13"/>
      <name val="Times New (W1)"/>
      <family val="0"/>
    </font>
    <font>
      <sz val="13"/>
      <name val="Times New (W1)"/>
      <family val="1"/>
    </font>
    <font>
      <b/>
      <sz val="12"/>
      <name val="TimesRomanR"/>
      <family val="0"/>
    </font>
    <font>
      <i/>
      <sz val="11"/>
      <name val="Arial"/>
      <family val="2"/>
    </font>
    <font>
      <i/>
      <sz val="11"/>
      <color indexed="63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vertical="top" wrapText="1"/>
    </xf>
    <xf numFmtId="164" fontId="7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top" wrapText="1"/>
    </xf>
    <xf numFmtId="165" fontId="7" fillId="0" borderId="5" xfId="0" applyNumberFormat="1" applyFont="1" applyBorder="1" applyAlignment="1">
      <alignment horizontal="center" vertical="distributed" wrapText="1"/>
    </xf>
    <xf numFmtId="164" fontId="5" fillId="0" borderId="6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4" fontId="3" fillId="0" borderId="8" xfId="0" applyFont="1" applyBorder="1" applyAlignment="1">
      <alignment/>
    </xf>
    <xf numFmtId="164" fontId="3" fillId="0" borderId="9" xfId="0" applyFont="1" applyBorder="1" applyAlignment="1">
      <alignment/>
    </xf>
    <xf numFmtId="164" fontId="5" fillId="0" borderId="7" xfId="0" applyFont="1" applyBorder="1" applyAlignment="1">
      <alignment horizontal="justify" vertical="top" wrapText="1"/>
    </xf>
    <xf numFmtId="167" fontId="5" fillId="0" borderId="8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167" fontId="5" fillId="0" borderId="8" xfId="0" applyNumberFormat="1" applyFont="1" applyBorder="1" applyAlignment="1">
      <alignment horizontal="right" vertical="center" wrapText="1"/>
    </xf>
    <xf numFmtId="167" fontId="5" fillId="0" borderId="9" xfId="0" applyNumberFormat="1" applyFont="1" applyBorder="1" applyAlignment="1">
      <alignment horizontal="right" vertical="center" wrapText="1"/>
    </xf>
    <xf numFmtId="164" fontId="3" fillId="0" borderId="7" xfId="0" applyFont="1" applyBorder="1" applyAlignment="1">
      <alignment horizontal="justify" vertical="top" wrapText="1"/>
    </xf>
    <xf numFmtId="167" fontId="3" fillId="0" borderId="8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3" fillId="0" borderId="9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5" fillId="0" borderId="8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166" fontId="8" fillId="0" borderId="11" xfId="0" applyNumberFormat="1" applyFont="1" applyBorder="1" applyAlignment="1">
      <alignment horizontal="center" vertical="top" wrapText="1"/>
    </xf>
    <xf numFmtId="167" fontId="5" fillId="0" borderId="12" xfId="0" applyNumberFormat="1" applyFont="1" applyBorder="1" applyAlignment="1">
      <alignment horizontal="right" vertical="center" wrapText="1"/>
    </xf>
    <xf numFmtId="167" fontId="5" fillId="0" borderId="13" xfId="0" applyNumberFormat="1" applyFont="1" applyBorder="1" applyAlignment="1">
      <alignment horizontal="right" vertical="center" wrapText="1"/>
    </xf>
    <xf numFmtId="164" fontId="9" fillId="0" borderId="0" xfId="0" applyFont="1" applyAlignment="1">
      <alignment horizontal="right"/>
    </xf>
    <xf numFmtId="167" fontId="9" fillId="0" borderId="0" xfId="0" applyNumberFormat="1" applyFont="1" applyAlignment="1">
      <alignment horizontal="right"/>
    </xf>
    <xf numFmtId="164" fontId="8" fillId="0" borderId="0" xfId="0" applyFont="1" applyAlignment="1">
      <alignment horizontal="center" vertical="top" wrapText="1"/>
    </xf>
    <xf numFmtId="167" fontId="5" fillId="0" borderId="0" xfId="0" applyNumberFormat="1" applyFont="1" applyAlignment="1">
      <alignment horizontal="right" vertical="center" wrapText="1"/>
    </xf>
    <xf numFmtId="164" fontId="1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164" fontId="10" fillId="0" borderId="0" xfId="0" applyFont="1" applyAlignment="1">
      <alignment horizontal="right"/>
    </xf>
    <xf numFmtId="167" fontId="10" fillId="0" borderId="0" xfId="0" applyNumberFormat="1" applyFont="1" applyAlignment="1">
      <alignment/>
    </xf>
    <xf numFmtId="167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4" fontId="11" fillId="0" borderId="0" xfId="0" applyFont="1" applyAlignment="1">
      <alignment horizontal="right" vertical="top" wrapText="1"/>
    </xf>
    <xf numFmtId="164" fontId="12" fillId="0" borderId="0" xfId="0" applyFont="1" applyAlignment="1">
      <alignment horizontal="right"/>
    </xf>
    <xf numFmtId="167" fontId="13" fillId="0" borderId="0" xfId="0" applyNumberFormat="1" applyFont="1" applyAlignment="1">
      <alignment vertical="top" wrapText="1"/>
    </xf>
    <xf numFmtId="164" fontId="14" fillId="0" borderId="0" xfId="0" applyFont="1" applyAlignment="1">
      <alignment vertical="top" wrapText="1"/>
    </xf>
    <xf numFmtId="164" fontId="6" fillId="0" borderId="0" xfId="0" applyFont="1" applyBorder="1" applyAlignment="1">
      <alignment horizontal="right" vertical="center"/>
    </xf>
    <xf numFmtId="164" fontId="6" fillId="0" borderId="14" xfId="0" applyFont="1" applyBorder="1" applyAlignment="1">
      <alignment/>
    </xf>
    <xf numFmtId="164" fontId="6" fillId="0" borderId="15" xfId="0" applyFont="1" applyBorder="1" applyAlignment="1">
      <alignment horizontal="center" vertical="top" wrapText="1"/>
    </xf>
    <xf numFmtId="164" fontId="5" fillId="0" borderId="16" xfId="0" applyFont="1" applyBorder="1" applyAlignment="1">
      <alignment horizontal="center" vertical="center"/>
    </xf>
    <xf numFmtId="164" fontId="15" fillId="0" borderId="17" xfId="0" applyFont="1" applyBorder="1" applyAlignment="1">
      <alignment horizontal="center" vertical="top" wrapText="1"/>
    </xf>
    <xf numFmtId="164" fontId="5" fillId="0" borderId="15" xfId="0" applyFont="1" applyBorder="1" applyAlignment="1">
      <alignment horizontal="center" vertical="center"/>
    </xf>
    <xf numFmtId="166" fontId="4" fillId="0" borderId="18" xfId="0" applyNumberFormat="1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5" fillId="0" borderId="20" xfId="0" applyFont="1" applyBorder="1" applyAlignment="1">
      <alignment vertical="top" wrapText="1"/>
    </xf>
    <xf numFmtId="167" fontId="5" fillId="0" borderId="10" xfId="0" applyNumberFormat="1" applyFont="1" applyBorder="1" applyAlignment="1">
      <alignment horizontal="right" vertical="center" wrapText="1"/>
    </xf>
    <xf numFmtId="164" fontId="3" fillId="0" borderId="20" xfId="0" applyFont="1" applyBorder="1" applyAlignment="1">
      <alignment vertical="top" wrapText="1"/>
    </xf>
    <xf numFmtId="167" fontId="3" fillId="0" borderId="8" xfId="0" applyNumberFormat="1" applyFont="1" applyBorder="1" applyAlignment="1">
      <alignment horizontal="right" vertical="center" wrapText="1"/>
    </xf>
    <xf numFmtId="167" fontId="3" fillId="0" borderId="10" xfId="0" applyNumberFormat="1" applyFont="1" applyBorder="1" applyAlignment="1">
      <alignment horizontal="right" vertical="center" wrapText="1"/>
    </xf>
    <xf numFmtId="164" fontId="16" fillId="0" borderId="20" xfId="0" applyFont="1" applyBorder="1" applyAlignment="1">
      <alignment vertical="top" wrapText="1"/>
    </xf>
    <xf numFmtId="167" fontId="16" fillId="0" borderId="8" xfId="0" applyNumberFormat="1" applyFont="1" applyBorder="1" applyAlignment="1">
      <alignment horizontal="right" vertical="center" wrapText="1"/>
    </xf>
    <xf numFmtId="164" fontId="17" fillId="0" borderId="21" xfId="0" applyFont="1" applyBorder="1" applyAlignment="1">
      <alignment wrapText="1"/>
    </xf>
    <xf numFmtId="167" fontId="3" fillId="0" borderId="8" xfId="0" applyNumberFormat="1" applyFont="1" applyBorder="1" applyAlignment="1">
      <alignment horizontal="right" vertical="center" wrapText="1"/>
    </xf>
    <xf numFmtId="167" fontId="3" fillId="0" borderId="10" xfId="0" applyNumberFormat="1" applyFont="1" applyBorder="1" applyAlignment="1">
      <alignment horizontal="right" vertical="center" wrapText="1"/>
    </xf>
    <xf numFmtId="167" fontId="0" fillId="0" borderId="0" xfId="0" applyNumberFormat="1" applyFont="1" applyAlignment="1">
      <alignment/>
    </xf>
    <xf numFmtId="167" fontId="5" fillId="0" borderId="8" xfId="0" applyNumberFormat="1" applyFont="1" applyBorder="1" applyAlignment="1">
      <alignment horizontal="right" vertical="center" wrapText="1"/>
    </xf>
    <xf numFmtId="164" fontId="3" fillId="0" borderId="22" xfId="0" applyFont="1" applyBorder="1" applyAlignment="1">
      <alignment vertical="top" wrapText="1"/>
    </xf>
    <xf numFmtId="167" fontId="3" fillId="0" borderId="12" xfId="0" applyNumberFormat="1" applyFont="1" applyBorder="1" applyAlignment="1">
      <alignment horizontal="right" vertical="center" wrapText="1"/>
    </xf>
    <xf numFmtId="164" fontId="3" fillId="0" borderId="0" xfId="0" applyFont="1" applyAlignment="1">
      <alignment vertical="top" wrapText="1"/>
    </xf>
    <xf numFmtId="167" fontId="3" fillId="0" borderId="0" xfId="0" applyNumberFormat="1" applyFont="1" applyAlignment="1">
      <alignment horizontal="right" vertical="center" wrapText="1"/>
    </xf>
    <xf numFmtId="164" fontId="5" fillId="0" borderId="23" xfId="0" applyFont="1" applyBorder="1" applyAlignment="1">
      <alignment horizontal="left" vertical="top" wrapText="1"/>
    </xf>
    <xf numFmtId="167" fontId="5" fillId="0" borderId="24" xfId="0" applyNumberFormat="1" applyFont="1" applyBorder="1" applyAlignment="1">
      <alignment horizontal="right" vertical="center" wrapText="1"/>
    </xf>
    <xf numFmtId="167" fontId="5" fillId="0" borderId="10" xfId="0" applyNumberFormat="1" applyFont="1" applyBorder="1" applyAlignment="1">
      <alignment horizontal="right" vertical="center" wrapText="1"/>
    </xf>
    <xf numFmtId="167" fontId="18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3" fillId="0" borderId="20" xfId="0" applyFont="1" applyBorder="1" applyAlignment="1">
      <alignment vertical="top" wrapText="1"/>
    </xf>
    <xf numFmtId="164" fontId="3" fillId="0" borderId="23" xfId="0" applyFont="1" applyBorder="1" applyAlignment="1">
      <alignment vertical="top" wrapText="1"/>
    </xf>
    <xf numFmtId="167" fontId="3" fillId="0" borderId="24" xfId="0" applyNumberFormat="1" applyFont="1" applyBorder="1" applyAlignment="1">
      <alignment horizontal="right" vertical="center" wrapText="1"/>
    </xf>
    <xf numFmtId="164" fontId="5" fillId="0" borderId="20" xfId="0" applyFont="1" applyBorder="1" applyAlignment="1">
      <alignment horizontal="left" vertical="top" wrapText="1"/>
    </xf>
    <xf numFmtId="164" fontId="5" fillId="0" borderId="22" xfId="0" applyFont="1" applyBorder="1" applyAlignment="1">
      <alignment horizontal="center" vertical="top" wrapText="1"/>
    </xf>
    <xf numFmtId="167" fontId="5" fillId="0" borderId="12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90" zoomScaleNormal="90" workbookViewId="0" topLeftCell="A61">
      <selection activeCell="B76" sqref="B76"/>
    </sheetView>
  </sheetViews>
  <sheetFormatPr defaultColWidth="8.00390625" defaultRowHeight="12.75"/>
  <cols>
    <col min="1" max="1" width="97.28125" style="1" customWidth="1"/>
    <col min="2" max="2" width="27.57421875" style="1" customWidth="1"/>
    <col min="3" max="3" width="8.00390625" style="1" hidden="1" customWidth="1"/>
    <col min="4" max="4" width="81.7109375" style="1" customWidth="1"/>
    <col min="5" max="5" width="18.140625" style="1" customWidth="1"/>
    <col min="6" max="6" width="17.00390625" style="1" customWidth="1"/>
    <col min="7" max="7" width="13.28125" style="1" hidden="1" customWidth="1"/>
    <col min="8" max="8" width="14.57421875" style="1" customWidth="1"/>
    <col min="9" max="9" width="15.421875" style="1" customWidth="1"/>
    <col min="10" max="16384" width="9.00390625" style="1" customWidth="1"/>
  </cols>
  <sheetData>
    <row r="1" ht="17.25" customHeight="1">
      <c r="A1" s="2" t="s">
        <v>0</v>
      </c>
    </row>
    <row r="2" ht="15.75" customHeight="1">
      <c r="A2" s="3" t="s">
        <v>1</v>
      </c>
    </row>
    <row r="3" spans="1:3" ht="18.75">
      <c r="A3" s="4" t="s">
        <v>2</v>
      </c>
      <c r="B3" s="4"/>
      <c r="C3" s="4"/>
    </row>
    <row r="4" spans="1:3" ht="18" customHeight="1">
      <c r="A4" s="5"/>
      <c r="B4" s="6" t="s">
        <v>3</v>
      </c>
      <c r="C4" s="7" t="s">
        <v>3</v>
      </c>
    </row>
    <row r="5" spans="1:3" ht="15.75" customHeight="1">
      <c r="A5" s="8" t="s">
        <v>4</v>
      </c>
      <c r="B5" s="9" t="s">
        <v>5</v>
      </c>
      <c r="C5" s="10"/>
    </row>
    <row r="6" spans="1:3" ht="36" customHeight="1">
      <c r="A6" s="11"/>
      <c r="B6" s="12">
        <v>2019</v>
      </c>
      <c r="C6" s="13"/>
    </row>
    <row r="7" spans="1:3" ht="15.75" customHeight="1">
      <c r="A7" s="11"/>
      <c r="B7" s="14"/>
      <c r="C7" s="15"/>
    </row>
    <row r="8" spans="1:3" ht="12.75" customHeight="1" hidden="1">
      <c r="A8" s="16">
        <v>0</v>
      </c>
      <c r="B8" s="17"/>
      <c r="C8" s="18"/>
    </row>
    <row r="9" spans="1:3" ht="18.75" customHeight="1">
      <c r="A9" s="19" t="s">
        <v>6</v>
      </c>
      <c r="B9" s="20">
        <v>12462</v>
      </c>
      <c r="C9" s="21"/>
    </row>
    <row r="10" spans="1:3" ht="24" customHeight="1">
      <c r="A10" s="19" t="s">
        <v>7</v>
      </c>
      <c r="B10" s="20">
        <v>34847</v>
      </c>
      <c r="C10" s="21"/>
    </row>
    <row r="11" spans="1:3" ht="23.25" customHeight="1">
      <c r="A11" s="19" t="s">
        <v>8</v>
      </c>
      <c r="B11" s="20">
        <v>28500</v>
      </c>
      <c r="C11" s="21"/>
    </row>
    <row r="12" spans="1:3" ht="23.25" customHeight="1">
      <c r="A12" s="19" t="s">
        <v>9</v>
      </c>
      <c r="B12" s="22">
        <f>SUM(B13:B18)</f>
        <v>12401</v>
      </c>
      <c r="C12" s="23"/>
    </row>
    <row r="13" spans="1:3" ht="21" customHeight="1">
      <c r="A13" s="24" t="s">
        <v>10</v>
      </c>
      <c r="B13" s="25">
        <v>5315</v>
      </c>
      <c r="C13" s="26"/>
    </row>
    <row r="14" spans="1:3" ht="18.75" customHeight="1">
      <c r="A14" s="24" t="s">
        <v>11</v>
      </c>
      <c r="B14" s="25">
        <v>953</v>
      </c>
      <c r="C14" s="27"/>
    </row>
    <row r="15" spans="1:3" ht="18.75" customHeight="1">
      <c r="A15" s="24" t="s">
        <v>12</v>
      </c>
      <c r="B15" s="25">
        <v>576</v>
      </c>
      <c r="C15" s="27"/>
    </row>
    <row r="16" spans="1:3" ht="18.75" customHeight="1">
      <c r="A16" s="24" t="s">
        <v>13</v>
      </c>
      <c r="B16" s="25">
        <v>5333</v>
      </c>
      <c r="C16" s="27"/>
    </row>
    <row r="17" spans="1:3" ht="21" customHeight="1">
      <c r="A17" s="24" t="s">
        <v>14</v>
      </c>
      <c r="B17" s="25">
        <v>5</v>
      </c>
      <c r="C17" s="27"/>
    </row>
    <row r="18" spans="1:3" ht="21" customHeight="1">
      <c r="A18" s="24" t="s">
        <v>15</v>
      </c>
      <c r="B18" s="28">
        <v>219</v>
      </c>
      <c r="C18" s="27"/>
    </row>
    <row r="19" spans="1:3" ht="18.75" customHeight="1">
      <c r="A19" s="19" t="s">
        <v>16</v>
      </c>
      <c r="B19" s="29">
        <v>14974</v>
      </c>
      <c r="C19" s="30"/>
    </row>
    <row r="20" spans="1:3" ht="18.75" customHeight="1">
      <c r="A20" s="19" t="s">
        <v>17</v>
      </c>
      <c r="B20" s="29">
        <v>81147</v>
      </c>
      <c r="C20" s="30"/>
    </row>
    <row r="21" spans="1:3" ht="18.75" customHeight="1">
      <c r="A21" s="19" t="s">
        <v>18</v>
      </c>
      <c r="B21" s="29">
        <v>-20000</v>
      </c>
      <c r="C21" s="30"/>
    </row>
    <row r="22" spans="1:3" ht="39.75" customHeight="1">
      <c r="A22" s="19" t="s">
        <v>19</v>
      </c>
      <c r="B22" s="29">
        <v>1200</v>
      </c>
      <c r="C22" s="30"/>
    </row>
    <row r="23" spans="1:3" ht="20.25" customHeight="1">
      <c r="A23" s="31" t="s">
        <v>20</v>
      </c>
      <c r="B23" s="32">
        <f>SUM(B9+B10+B11+B12+B19+B20+B21+B22)</f>
        <v>165531</v>
      </c>
      <c r="C23" s="33"/>
    </row>
    <row r="24" spans="1:9" ht="20.25" customHeight="1">
      <c r="A24" s="34"/>
      <c r="B24" s="35"/>
      <c r="D24" s="36"/>
      <c r="E24" s="37"/>
      <c r="F24" s="37"/>
      <c r="G24" s="37"/>
      <c r="H24" s="37"/>
      <c r="I24" s="37"/>
    </row>
    <row r="25" spans="1:9" ht="20.25" customHeight="1">
      <c r="A25" s="38"/>
      <c r="B25" s="39"/>
      <c r="D25" s="36"/>
      <c r="E25" s="37"/>
      <c r="F25" s="37"/>
      <c r="G25" s="37"/>
      <c r="H25" s="37"/>
      <c r="I25" s="37"/>
    </row>
    <row r="26" spans="1:9" ht="20.25" customHeight="1">
      <c r="A26" s="40"/>
      <c r="B26" s="41"/>
      <c r="D26" s="36"/>
      <c r="E26" s="37"/>
      <c r="F26" s="37"/>
      <c r="G26" s="37"/>
      <c r="H26" s="37"/>
      <c r="I26" s="37"/>
    </row>
    <row r="27" spans="1:9" ht="20.25" customHeight="1">
      <c r="A27" s="40"/>
      <c r="B27" s="41"/>
      <c r="D27" s="36"/>
      <c r="E27" s="37"/>
      <c r="F27" s="37"/>
      <c r="G27" s="37"/>
      <c r="H27" s="37"/>
      <c r="I27" s="37"/>
    </row>
    <row r="28" spans="1:9" ht="20.25" customHeight="1">
      <c r="A28" s="38"/>
      <c r="B28" s="39"/>
      <c r="D28" s="36"/>
      <c r="E28" s="37"/>
      <c r="F28" s="37"/>
      <c r="G28" s="37"/>
      <c r="H28" s="37"/>
      <c r="I28" s="37"/>
    </row>
    <row r="29" spans="1:9" ht="20.25" customHeight="1">
      <c r="A29" s="40"/>
      <c r="B29" s="42"/>
      <c r="C29" s="42"/>
      <c r="D29" s="36"/>
      <c r="E29" s="37"/>
      <c r="F29" s="37"/>
      <c r="G29" s="37"/>
      <c r="H29" s="37"/>
      <c r="I29" s="37"/>
    </row>
    <row r="30" spans="1:9" ht="20.25" customHeight="1">
      <c r="A30" s="40"/>
      <c r="B30" s="43"/>
      <c r="D30" s="36"/>
      <c r="E30" s="37"/>
      <c r="F30" s="37"/>
      <c r="G30" s="37"/>
      <c r="H30" s="37"/>
      <c r="I30" s="37"/>
    </row>
    <row r="31" spans="1:9" ht="20.25" customHeight="1">
      <c r="A31" s="44"/>
      <c r="B31" s="43"/>
      <c r="D31" s="36"/>
      <c r="E31" s="37"/>
      <c r="F31" s="37"/>
      <c r="G31" s="37"/>
      <c r="H31" s="37"/>
      <c r="I31" s="37"/>
    </row>
    <row r="32" spans="1:3" ht="15.75" customHeight="1">
      <c r="A32" s="45"/>
      <c r="B32" s="46"/>
      <c r="C32" s="47"/>
    </row>
    <row r="33" spans="1:3" ht="15.75" customHeight="1">
      <c r="A33" s="45"/>
      <c r="B33" s="46"/>
      <c r="C33" s="47"/>
    </row>
    <row r="34" spans="1:3" ht="15.75" customHeight="1">
      <c r="A34" s="45"/>
      <c r="B34" s="46"/>
      <c r="C34" s="47"/>
    </row>
    <row r="35" spans="1:3" ht="15.75" customHeight="1">
      <c r="A35" s="45"/>
      <c r="B35" s="46"/>
      <c r="C35" s="47"/>
    </row>
    <row r="36" spans="1:3" ht="15.75" customHeight="1">
      <c r="A36" s="45"/>
      <c r="B36" s="46"/>
      <c r="C36" s="47"/>
    </row>
    <row r="37" spans="1:3" ht="15.75" customHeight="1">
      <c r="A37" s="45"/>
      <c r="B37" s="46"/>
      <c r="C37" s="47"/>
    </row>
    <row r="38" spans="1:3" ht="15.75" customHeight="1">
      <c r="A38" s="45"/>
      <c r="B38" s="46"/>
      <c r="C38" s="47"/>
    </row>
    <row r="39" spans="1:3" ht="15.75" customHeight="1">
      <c r="A39" s="45"/>
      <c r="B39" s="46"/>
      <c r="C39" s="47"/>
    </row>
    <row r="40" spans="1:3" ht="15.75" customHeight="1">
      <c r="A40" s="45"/>
      <c r="B40" s="46"/>
      <c r="C40" s="47"/>
    </row>
    <row r="41" spans="1:3" ht="15.75" customHeight="1">
      <c r="A41" s="45"/>
      <c r="B41" s="46"/>
      <c r="C41" s="47"/>
    </row>
    <row r="42" spans="1:3" ht="18" customHeight="1">
      <c r="A42" s="2" t="s">
        <v>21</v>
      </c>
      <c r="B42" s="5"/>
      <c r="C42" s="5"/>
    </row>
    <row r="43" spans="1:3" ht="18" customHeight="1">
      <c r="A43" s="2"/>
      <c r="B43" s="5"/>
      <c r="C43" s="5"/>
    </row>
    <row r="44" spans="1:3" ht="18" customHeight="1">
      <c r="A44" s="3" t="s">
        <v>22</v>
      </c>
      <c r="B44" s="5"/>
      <c r="C44" s="5"/>
    </row>
    <row r="45" spans="1:3" ht="18" customHeight="1">
      <c r="A45" s="3" t="s">
        <v>23</v>
      </c>
      <c r="B45" s="5"/>
      <c r="C45" s="5"/>
    </row>
    <row r="46" spans="1:3" ht="18">
      <c r="A46" s="48" t="s">
        <v>24</v>
      </c>
      <c r="B46" s="48"/>
      <c r="C46" s="5"/>
    </row>
    <row r="47" spans="1:3" ht="13.5" customHeight="1">
      <c r="A47" s="49"/>
      <c r="B47" s="50" t="s">
        <v>25</v>
      </c>
      <c r="C47" s="51"/>
    </row>
    <row r="48" spans="1:3" ht="17.25">
      <c r="A48" s="52" t="s">
        <v>26</v>
      </c>
      <c r="B48" s="50"/>
      <c r="C48" s="53"/>
    </row>
    <row r="49" spans="1:3" ht="18.75" customHeight="1">
      <c r="A49" s="54"/>
      <c r="B49" s="55"/>
      <c r="C49" s="56"/>
    </row>
    <row r="50" spans="1:3" ht="18.75" customHeight="1">
      <c r="A50" s="57" t="s">
        <v>27</v>
      </c>
      <c r="B50" s="22">
        <f>SUM(B51+B52+B53+B61)</f>
        <v>26795</v>
      </c>
      <c r="C50" s="58"/>
    </row>
    <row r="51" spans="1:3" ht="15" customHeight="1">
      <c r="A51" s="59" t="s">
        <v>28</v>
      </c>
      <c r="B51" s="60">
        <v>19000</v>
      </c>
      <c r="C51" s="61"/>
    </row>
    <row r="52" spans="1:3" ht="18">
      <c r="A52" s="59" t="s">
        <v>29</v>
      </c>
      <c r="B52" s="60">
        <v>7170</v>
      </c>
      <c r="C52" s="61"/>
    </row>
    <row r="53" spans="1:3" ht="16.5">
      <c r="A53" s="59" t="s">
        <v>30</v>
      </c>
      <c r="B53" s="60">
        <f>SUM(B54:B60)</f>
        <v>500</v>
      </c>
      <c r="C53" s="61"/>
    </row>
    <row r="54" spans="1:3" ht="16.5">
      <c r="A54" s="62" t="s">
        <v>31</v>
      </c>
      <c r="B54" s="63">
        <v>1</v>
      </c>
      <c r="C54" s="61"/>
    </row>
    <row r="55" spans="1:3" ht="16.5">
      <c r="A55" s="62" t="s">
        <v>32</v>
      </c>
      <c r="B55" s="63">
        <v>1</v>
      </c>
      <c r="C55" s="61"/>
    </row>
    <row r="56" spans="1:3" ht="16.5">
      <c r="A56" s="62" t="s">
        <v>33</v>
      </c>
      <c r="B56" s="63">
        <v>1</v>
      </c>
      <c r="C56" s="61"/>
    </row>
    <row r="57" spans="1:3" ht="16.5">
      <c r="A57" s="64" t="s">
        <v>34</v>
      </c>
      <c r="B57" s="63">
        <v>7</v>
      </c>
      <c r="C57" s="61"/>
    </row>
    <row r="58" spans="1:3" ht="18">
      <c r="A58" s="62" t="s">
        <v>35</v>
      </c>
      <c r="B58" s="63">
        <v>30</v>
      </c>
      <c r="C58" s="61"/>
    </row>
    <row r="59" spans="1:3" ht="16.5">
      <c r="A59" s="62" t="s">
        <v>36</v>
      </c>
      <c r="B59" s="63">
        <v>60</v>
      </c>
      <c r="C59" s="61"/>
    </row>
    <row r="60" spans="1:3" ht="18">
      <c r="A60" s="62" t="s">
        <v>37</v>
      </c>
      <c r="B60" s="63">
        <v>400</v>
      </c>
      <c r="C60" s="61"/>
    </row>
    <row r="61" spans="1:3" ht="18">
      <c r="A61" s="59" t="s">
        <v>38</v>
      </c>
      <c r="B61" s="60">
        <v>125</v>
      </c>
      <c r="C61" s="61"/>
    </row>
    <row r="62" spans="1:3" ht="17.25" customHeight="1">
      <c r="A62" s="57" t="s">
        <v>39</v>
      </c>
      <c r="B62" s="22">
        <v>1000</v>
      </c>
      <c r="C62" s="58"/>
    </row>
    <row r="63" spans="1:3" ht="17.25" customHeight="1">
      <c r="A63" s="57" t="s">
        <v>40</v>
      </c>
      <c r="B63" s="22">
        <f>SUM(B64)</f>
        <v>1784</v>
      </c>
      <c r="C63" s="58"/>
    </row>
    <row r="64" spans="1:3" ht="15.75" customHeight="1">
      <c r="A64" s="59" t="s">
        <v>41</v>
      </c>
      <c r="B64" s="60">
        <f>SUM(B65:B66)</f>
        <v>1784</v>
      </c>
      <c r="C64" s="61"/>
    </row>
    <row r="65" spans="1:3" ht="18" customHeight="1">
      <c r="A65" s="59" t="s">
        <v>42</v>
      </c>
      <c r="B65" s="60">
        <v>1700</v>
      </c>
      <c r="C65" s="61"/>
    </row>
    <row r="66" spans="1:3" ht="18" customHeight="1">
      <c r="A66" s="59" t="s">
        <v>43</v>
      </c>
      <c r="B66" s="60">
        <v>84</v>
      </c>
      <c r="C66" s="61"/>
    </row>
    <row r="67" spans="1:3" ht="18" customHeight="1">
      <c r="A67" s="57" t="s">
        <v>44</v>
      </c>
      <c r="B67" s="22">
        <f>SUM(B68)</f>
        <v>400</v>
      </c>
      <c r="C67" s="58"/>
    </row>
    <row r="68" spans="1:3" ht="18.75" customHeight="1">
      <c r="A68" s="59" t="s">
        <v>29</v>
      </c>
      <c r="B68" s="60">
        <v>400</v>
      </c>
      <c r="C68" s="61"/>
    </row>
    <row r="69" spans="1:3" ht="31.5" customHeight="1">
      <c r="A69" s="57" t="s">
        <v>45</v>
      </c>
      <c r="B69" s="22">
        <f>SUM(B70:B70)</f>
        <v>400</v>
      </c>
      <c r="C69" s="58"/>
    </row>
    <row r="70" spans="1:3" ht="18" customHeight="1">
      <c r="A70" s="59" t="s">
        <v>29</v>
      </c>
      <c r="B70" s="65">
        <v>400</v>
      </c>
      <c r="C70" s="66"/>
    </row>
    <row r="71" spans="1:3" ht="18" customHeight="1">
      <c r="A71" s="57" t="s">
        <v>46</v>
      </c>
      <c r="B71" s="22">
        <f>SUM(B72)</f>
        <v>5333</v>
      </c>
      <c r="C71" s="58"/>
    </row>
    <row r="72" spans="1:7" ht="18" customHeight="1">
      <c r="A72" s="59" t="s">
        <v>47</v>
      </c>
      <c r="B72" s="60">
        <v>5333</v>
      </c>
      <c r="C72" s="61"/>
      <c r="D72" s="67"/>
      <c r="G72" s="67"/>
    </row>
    <row r="73" spans="1:7" ht="16.5" customHeight="1">
      <c r="A73" s="57" t="s">
        <v>48</v>
      </c>
      <c r="B73" s="68">
        <f>SUM(B74:B78)</f>
        <v>1943</v>
      </c>
      <c r="C73" s="58"/>
      <c r="D73" s="67"/>
      <c r="G73" s="67"/>
    </row>
    <row r="74" spans="1:3" ht="17.25" customHeight="1">
      <c r="A74" s="59" t="s">
        <v>49</v>
      </c>
      <c r="B74" s="60">
        <v>51</v>
      </c>
      <c r="C74" s="61"/>
    </row>
    <row r="75" spans="1:3" ht="15.75" customHeight="1">
      <c r="A75" s="59" t="s">
        <v>29</v>
      </c>
      <c r="B75" s="60">
        <v>637</v>
      </c>
      <c r="C75" s="61"/>
    </row>
    <row r="76" spans="1:3" ht="15.75" customHeight="1">
      <c r="A76" s="59" t="s">
        <v>50</v>
      </c>
      <c r="B76" s="60">
        <v>828</v>
      </c>
      <c r="C76" s="61"/>
    </row>
    <row r="77" spans="1:3" ht="15.75" customHeight="1">
      <c r="A77" s="59" t="s">
        <v>51</v>
      </c>
      <c r="B77" s="60">
        <v>387</v>
      </c>
      <c r="C77" s="61"/>
    </row>
    <row r="78" spans="1:3" ht="17.25" customHeight="1">
      <c r="A78" s="59" t="s">
        <v>52</v>
      </c>
      <c r="B78" s="60">
        <v>40</v>
      </c>
      <c r="C78" s="61"/>
    </row>
    <row r="79" spans="1:4" ht="17.25" customHeight="1">
      <c r="A79" s="57" t="s">
        <v>53</v>
      </c>
      <c r="B79" s="68">
        <f>SUM(B80+B81)</f>
        <v>266</v>
      </c>
      <c r="C79" s="58"/>
      <c r="D79" s="67"/>
    </row>
    <row r="80" spans="1:3" ht="18" customHeight="1">
      <c r="A80" s="59" t="s">
        <v>54</v>
      </c>
      <c r="B80" s="60">
        <v>26</v>
      </c>
      <c r="C80" s="61"/>
    </row>
    <row r="81" spans="1:3" ht="17.25" customHeight="1">
      <c r="A81" s="59" t="s">
        <v>29</v>
      </c>
      <c r="B81" s="60">
        <v>240</v>
      </c>
      <c r="C81" s="61"/>
    </row>
    <row r="82" spans="1:3" ht="17.25" customHeight="1">
      <c r="A82" s="57" t="s">
        <v>55</v>
      </c>
      <c r="B82" s="68">
        <f>SUM(B83+B84)</f>
        <v>99</v>
      </c>
      <c r="C82" s="58"/>
    </row>
    <row r="83" spans="1:4" ht="18" customHeight="1">
      <c r="A83" s="59" t="s">
        <v>54</v>
      </c>
      <c r="B83" s="60">
        <v>23</v>
      </c>
      <c r="C83" s="61"/>
      <c r="D83" s="67"/>
    </row>
    <row r="84" spans="1:4" ht="19.5" customHeight="1">
      <c r="A84" s="69" t="s">
        <v>29</v>
      </c>
      <c r="B84" s="70">
        <v>76</v>
      </c>
      <c r="C84" s="61"/>
      <c r="D84" s="67"/>
    </row>
    <row r="85" spans="1:4" ht="19.5" customHeight="1">
      <c r="A85" s="71"/>
      <c r="B85" s="72"/>
      <c r="C85" s="61"/>
      <c r="D85" s="67"/>
    </row>
    <row r="86" spans="1:4" ht="19.5" customHeight="1">
      <c r="A86" s="71"/>
      <c r="B86" s="72"/>
      <c r="C86" s="61"/>
      <c r="D86" s="67"/>
    </row>
    <row r="87" spans="1:4" ht="19.5" customHeight="1">
      <c r="A87" s="71"/>
      <c r="B87" s="72"/>
      <c r="C87" s="61"/>
      <c r="D87" s="67"/>
    </row>
    <row r="88" spans="1:4" ht="19.5" customHeight="1">
      <c r="A88" s="73" t="s">
        <v>56</v>
      </c>
      <c r="B88" s="74">
        <f>SUM(B89)</f>
        <v>250</v>
      </c>
      <c r="C88" s="75"/>
      <c r="D88" s="67"/>
    </row>
    <row r="89" spans="1:4" s="77" customFormat="1" ht="18" customHeight="1">
      <c r="A89" s="59" t="s">
        <v>57</v>
      </c>
      <c r="B89" s="60">
        <v>250</v>
      </c>
      <c r="C89" s="61"/>
      <c r="D89" s="76"/>
    </row>
    <row r="90" spans="1:4" ht="15.75" customHeight="1">
      <c r="A90" s="57" t="s">
        <v>58</v>
      </c>
      <c r="B90" s="68">
        <f>SUM(B91:C92)</f>
        <v>30155</v>
      </c>
      <c r="C90" s="75"/>
      <c r="D90" s="67"/>
    </row>
    <row r="91" spans="1:4" ht="15.75" customHeight="1">
      <c r="A91" s="59" t="s">
        <v>59</v>
      </c>
      <c r="B91" s="65">
        <v>155</v>
      </c>
      <c r="C91" s="75"/>
      <c r="D91" s="67"/>
    </row>
    <row r="92" spans="1:4" s="77" customFormat="1" ht="20.25" customHeight="1">
      <c r="A92" s="59" t="s">
        <v>60</v>
      </c>
      <c r="B92" s="60">
        <v>30000</v>
      </c>
      <c r="C92" s="61"/>
      <c r="D92" s="76"/>
    </row>
    <row r="93" spans="1:4" s="77" customFormat="1" ht="20.25" customHeight="1">
      <c r="A93" s="57" t="s">
        <v>61</v>
      </c>
      <c r="B93" s="22">
        <f>SUM(B94:B96)</f>
        <v>5128</v>
      </c>
      <c r="C93" s="58"/>
      <c r="D93" s="76"/>
    </row>
    <row r="94" spans="1:4" ht="20.25" customHeight="1">
      <c r="A94" s="59" t="s">
        <v>28</v>
      </c>
      <c r="B94" s="60">
        <v>4115</v>
      </c>
      <c r="C94" s="61"/>
      <c r="D94" s="67"/>
    </row>
    <row r="95" spans="1:4" ht="19.5" customHeight="1">
      <c r="A95" s="59" t="s">
        <v>29</v>
      </c>
      <c r="B95" s="60">
        <v>990</v>
      </c>
      <c r="C95" s="61"/>
      <c r="D95" s="67"/>
    </row>
    <row r="96" spans="1:4" ht="19.5" customHeight="1">
      <c r="A96" s="59" t="s">
        <v>38</v>
      </c>
      <c r="B96" s="60">
        <v>23</v>
      </c>
      <c r="C96" s="61"/>
      <c r="D96" s="67"/>
    </row>
    <row r="97" spans="1:3" ht="19.5" customHeight="1">
      <c r="A97" s="57" t="s">
        <v>62</v>
      </c>
      <c r="B97" s="68">
        <f>SUM(B98+B103+B107+B111)</f>
        <v>13116</v>
      </c>
      <c r="C97" s="75"/>
    </row>
    <row r="98" spans="1:4" ht="20.25" customHeight="1">
      <c r="A98" s="57" t="s">
        <v>63</v>
      </c>
      <c r="B98" s="68">
        <f>SUM(B99)</f>
        <v>7498</v>
      </c>
      <c r="C98" s="58"/>
      <c r="D98" s="67"/>
    </row>
    <row r="99" spans="1:3" ht="18" customHeight="1">
      <c r="A99" s="59" t="s">
        <v>41</v>
      </c>
      <c r="B99" s="60">
        <f>SUM(B100:B102)</f>
        <v>7498</v>
      </c>
      <c r="C99" s="61"/>
    </row>
    <row r="100" spans="1:3" ht="16.5" customHeight="1">
      <c r="A100" s="59" t="s">
        <v>42</v>
      </c>
      <c r="B100" s="65">
        <v>4560</v>
      </c>
      <c r="C100" s="58"/>
    </row>
    <row r="101" spans="1:3" ht="18" customHeight="1">
      <c r="A101" s="59" t="s">
        <v>43</v>
      </c>
      <c r="B101" s="65">
        <v>2858</v>
      </c>
      <c r="C101" s="66"/>
    </row>
    <row r="102" spans="1:3" ht="18" customHeight="1">
      <c r="A102" s="59" t="s">
        <v>64</v>
      </c>
      <c r="B102" s="65">
        <v>80</v>
      </c>
      <c r="C102" s="66"/>
    </row>
    <row r="103" spans="1:3" ht="18.75" customHeight="1">
      <c r="A103" s="57" t="s">
        <v>65</v>
      </c>
      <c r="B103" s="22">
        <f>SUM(B104)</f>
        <v>1912</v>
      </c>
      <c r="C103" s="58"/>
    </row>
    <row r="104" spans="1:3" ht="18.75" customHeight="1">
      <c r="A104" s="59" t="s">
        <v>41</v>
      </c>
      <c r="B104" s="60">
        <f>SUM(B105:B106)</f>
        <v>1912</v>
      </c>
      <c r="C104" s="61"/>
    </row>
    <row r="105" spans="1:3" ht="18.75" customHeight="1">
      <c r="A105" s="59" t="s">
        <v>42</v>
      </c>
      <c r="B105" s="65">
        <v>1832</v>
      </c>
      <c r="C105" s="58"/>
    </row>
    <row r="106" spans="1:3" ht="18.75" customHeight="1">
      <c r="A106" s="59" t="s">
        <v>43</v>
      </c>
      <c r="B106" s="65">
        <v>80</v>
      </c>
      <c r="C106" s="66"/>
    </row>
    <row r="107" spans="1:3" ht="30.75" customHeight="1">
      <c r="A107" s="57" t="s">
        <v>66</v>
      </c>
      <c r="B107" s="22">
        <f>SUM(B108)</f>
        <v>2881</v>
      </c>
      <c r="C107" s="58"/>
    </row>
    <row r="108" spans="1:3" ht="15.75" customHeight="1">
      <c r="A108" s="59" t="s">
        <v>41</v>
      </c>
      <c r="B108" s="60">
        <f>SUM(B109:B110)</f>
        <v>2881</v>
      </c>
      <c r="C108" s="61"/>
    </row>
    <row r="109" spans="1:3" ht="15.75" customHeight="1">
      <c r="A109" s="59" t="s">
        <v>42</v>
      </c>
      <c r="B109" s="65">
        <v>1456</v>
      </c>
      <c r="C109" s="58"/>
    </row>
    <row r="110" spans="1:3" ht="15.75" customHeight="1">
      <c r="A110" s="59" t="s">
        <v>43</v>
      </c>
      <c r="B110" s="65">
        <v>1425</v>
      </c>
      <c r="C110" s="66"/>
    </row>
    <row r="111" spans="1:3" ht="18.75" customHeight="1">
      <c r="A111" s="57" t="s">
        <v>67</v>
      </c>
      <c r="B111" s="22">
        <f>SUM(B112)</f>
        <v>825</v>
      </c>
      <c r="C111" s="58"/>
    </row>
    <row r="112" spans="1:3" ht="18.75" customHeight="1">
      <c r="A112" s="59" t="s">
        <v>41</v>
      </c>
      <c r="B112" s="60">
        <f>SUM(B113:B114)</f>
        <v>825</v>
      </c>
      <c r="C112" s="61"/>
    </row>
    <row r="113" spans="1:3" ht="18.75" customHeight="1">
      <c r="A113" s="59" t="s">
        <v>42</v>
      </c>
      <c r="B113" s="65">
        <v>586</v>
      </c>
      <c r="C113" s="58"/>
    </row>
    <row r="114" spans="1:3" ht="18.75" customHeight="1">
      <c r="A114" s="59" t="s">
        <v>43</v>
      </c>
      <c r="B114" s="65">
        <v>239</v>
      </c>
      <c r="C114" s="66"/>
    </row>
    <row r="115" spans="1:3" ht="34.5" customHeight="1">
      <c r="A115" s="57" t="s">
        <v>68</v>
      </c>
      <c r="B115" s="20">
        <f>SUM(B116+B120)</f>
        <v>790</v>
      </c>
      <c r="C115" s="58"/>
    </row>
    <row r="116" spans="1:3" ht="18.75" customHeight="1">
      <c r="A116" s="57" t="s">
        <v>69</v>
      </c>
      <c r="B116" s="22">
        <f>SUM(B117:B119)</f>
        <v>590</v>
      </c>
      <c r="C116" s="66"/>
    </row>
    <row r="117" spans="1:3" ht="18.75" customHeight="1">
      <c r="A117" s="59" t="s">
        <v>28</v>
      </c>
      <c r="B117" s="60">
        <v>166</v>
      </c>
      <c r="C117" s="61"/>
    </row>
    <row r="118" spans="1:3" ht="18.75" customHeight="1">
      <c r="A118" s="59" t="s">
        <v>29</v>
      </c>
      <c r="B118" s="60">
        <v>420</v>
      </c>
      <c r="C118" s="61"/>
    </row>
    <row r="119" spans="1:3" ht="18.75" customHeight="1">
      <c r="A119" s="59" t="s">
        <v>38</v>
      </c>
      <c r="B119" s="60">
        <v>4</v>
      </c>
      <c r="C119" s="61"/>
    </row>
    <row r="120" spans="1:3" ht="18.75" customHeight="1">
      <c r="A120" s="57" t="s">
        <v>70</v>
      </c>
      <c r="B120" s="68">
        <v>200</v>
      </c>
      <c r="C120" s="61"/>
    </row>
    <row r="121" spans="1:3" ht="18.75" customHeight="1">
      <c r="A121" s="57" t="s">
        <v>71</v>
      </c>
      <c r="B121" s="22">
        <f>SUM(B122:B123)</f>
        <v>4500</v>
      </c>
      <c r="C121" s="58"/>
    </row>
    <row r="122" spans="1:3" ht="18.75" customHeight="1">
      <c r="A122" s="78" t="s">
        <v>72</v>
      </c>
      <c r="B122" s="65">
        <v>3000</v>
      </c>
      <c r="C122" s="58"/>
    </row>
    <row r="123" spans="1:3" ht="18.75" customHeight="1">
      <c r="A123" s="79" t="s">
        <v>73</v>
      </c>
      <c r="B123" s="80">
        <v>1500</v>
      </c>
      <c r="C123" s="58"/>
    </row>
    <row r="124" spans="1:4" ht="18.75" customHeight="1">
      <c r="A124" s="57" t="s">
        <v>74</v>
      </c>
      <c r="B124" s="22">
        <v>5315</v>
      </c>
      <c r="C124" s="58"/>
      <c r="D124" s="67"/>
    </row>
    <row r="125" spans="1:4" ht="33" customHeight="1">
      <c r="A125" s="57" t="s">
        <v>75</v>
      </c>
      <c r="B125" s="22">
        <v>1200</v>
      </c>
      <c r="C125" s="58"/>
      <c r="D125" s="67"/>
    </row>
    <row r="126" spans="1:4" ht="16.5" customHeight="1">
      <c r="A126" s="59" t="s">
        <v>76</v>
      </c>
      <c r="B126" s="60">
        <v>1200</v>
      </c>
      <c r="C126" s="61"/>
      <c r="D126" s="67"/>
    </row>
    <row r="127" spans="1:4" ht="32.25" customHeight="1">
      <c r="A127" s="57" t="s">
        <v>77</v>
      </c>
      <c r="B127" s="22">
        <f>SUM(B128:B131)</f>
        <v>27052</v>
      </c>
      <c r="C127" s="58"/>
      <c r="D127" s="67"/>
    </row>
    <row r="128" spans="1:3" ht="17.25" customHeight="1">
      <c r="A128" s="59" t="s">
        <v>28</v>
      </c>
      <c r="B128" s="60">
        <v>23949</v>
      </c>
      <c r="C128" s="61"/>
    </row>
    <row r="129" spans="1:4" ht="17.25" customHeight="1">
      <c r="A129" s="59" t="s">
        <v>29</v>
      </c>
      <c r="B129" s="60">
        <v>2704</v>
      </c>
      <c r="C129" s="61"/>
      <c r="D129" s="67"/>
    </row>
    <row r="130" spans="1:3" ht="17.25" customHeight="1">
      <c r="A130" s="59" t="s">
        <v>76</v>
      </c>
      <c r="B130" s="60">
        <v>267</v>
      </c>
      <c r="C130" s="61"/>
    </row>
    <row r="131" spans="1:3" ht="17.25" customHeight="1">
      <c r="A131" s="59" t="s">
        <v>78</v>
      </c>
      <c r="B131" s="60">
        <v>132</v>
      </c>
      <c r="C131" s="61"/>
    </row>
    <row r="132" spans="1:3" ht="30" customHeight="1">
      <c r="A132" s="57" t="s">
        <v>79</v>
      </c>
      <c r="B132" s="22">
        <f>SUM(B133:B135)</f>
        <v>10405</v>
      </c>
      <c r="C132" s="61"/>
    </row>
    <row r="133" spans="1:3" ht="17.25" customHeight="1">
      <c r="A133" s="59" t="s">
        <v>28</v>
      </c>
      <c r="B133" s="60">
        <v>7912</v>
      </c>
      <c r="C133" s="61"/>
    </row>
    <row r="134" spans="1:3" ht="17.25" customHeight="1">
      <c r="A134" s="59" t="s">
        <v>29</v>
      </c>
      <c r="B134" s="60">
        <v>2457</v>
      </c>
      <c r="C134" s="61"/>
    </row>
    <row r="135" spans="1:3" ht="17.25" customHeight="1">
      <c r="A135" s="59" t="s">
        <v>78</v>
      </c>
      <c r="B135" s="60">
        <v>36</v>
      </c>
      <c r="C135" s="61"/>
    </row>
    <row r="136" spans="1:3" ht="17.25" customHeight="1">
      <c r="A136" s="81" t="s">
        <v>80</v>
      </c>
      <c r="B136" s="22">
        <f>SUM(B137)</f>
        <v>2800</v>
      </c>
      <c r="C136" s="61"/>
    </row>
    <row r="137" spans="1:3" ht="17.25" customHeight="1">
      <c r="A137" s="59" t="s">
        <v>81</v>
      </c>
      <c r="B137" s="60">
        <v>2800</v>
      </c>
      <c r="C137" s="61"/>
    </row>
    <row r="138" spans="1:3" ht="24" customHeight="1">
      <c r="A138" s="57" t="s">
        <v>82</v>
      </c>
      <c r="B138" s="20">
        <f>SUM(B139)</f>
        <v>26800</v>
      </c>
      <c r="C138" s="61"/>
    </row>
    <row r="139" spans="1:3" ht="17.25" customHeight="1">
      <c r="A139" s="59" t="s">
        <v>29</v>
      </c>
      <c r="B139" s="60">
        <v>26800</v>
      </c>
      <c r="C139" s="61"/>
    </row>
    <row r="140" spans="1:3" ht="17.25" customHeight="1">
      <c r="A140" s="82" t="s">
        <v>20</v>
      </c>
      <c r="B140" s="83">
        <f>SUM(B50+B62+B63+B67+B69+B71+B73+B79+B82+B88+B90+B93+B97+B115+B121+B124+B125+B127+B132+B136+B138)</f>
        <v>165531</v>
      </c>
      <c r="C140" s="61"/>
    </row>
    <row r="141" ht="19.5" customHeight="1"/>
    <row r="142" ht="18.75" customHeight="1"/>
    <row r="143" ht="20.25" customHeight="1"/>
    <row r="144" ht="15" customHeight="1"/>
    <row r="145" ht="15" customHeight="1"/>
    <row r="146" ht="15" customHeight="1"/>
    <row r="147" ht="16.5" customHeight="1"/>
    <row r="148" ht="15" customHeight="1"/>
    <row r="149" ht="15" customHeight="1"/>
    <row r="150" ht="15" customHeight="1"/>
    <row r="151" ht="15" customHeight="1"/>
    <row r="152" ht="18.75" customHeight="1"/>
    <row r="155" ht="21" customHeight="1"/>
    <row r="158" ht="23.25" customHeight="1"/>
    <row r="160" ht="13.5" customHeight="1"/>
  </sheetData>
  <sheetProtection selectLockedCells="1" selectUnlockedCells="1"/>
  <mergeCells count="4">
    <mergeCell ref="A3:C3"/>
    <mergeCell ref="B29:C29"/>
    <mergeCell ref="A46:B46"/>
    <mergeCell ref="B47:B48"/>
  </mergeCells>
  <printOptions/>
  <pageMargins left="0.7479166666666667" right="0.7479166666666667" top="0.19652777777777777" bottom="0.19652777777777777" header="0.5118055555555555" footer="0.5118055555555555"/>
  <pageSetup horizontalDpi="300" verticalDpi="3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2019-03-21T11:46:39Z</cp:lastPrinted>
  <dcterms:created xsi:type="dcterms:W3CDTF">1996-10-14T23:33:28Z</dcterms:created>
  <dcterms:modified xsi:type="dcterms:W3CDTF">2019-03-21T13:22:56Z</dcterms:modified>
  <cp:category/>
  <cp:version/>
  <cp:contentType/>
  <cp:contentStatus/>
  <cp:revision>91</cp:revision>
</cp:coreProperties>
</file>